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020" activeTab="1"/>
  </bookViews>
  <sheets>
    <sheet name="Stato Patrimoniale" sheetId="1" r:id="rId1"/>
    <sheet name="Conto Economico" sheetId="2" r:id="rId2"/>
  </sheets>
  <definedNames>
    <definedName name="_xlnm.Print_Titles" localSheetId="1">'Conto Economico'!$1:$8</definedName>
    <definedName name="_xlnm.Print_Titles" localSheetId="0">'Stato Patrimoniale'!$1:$9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F6" i="2"/>
  <c r="F10" i="1"/>
  <c r="C10" i="1" l="1"/>
  <c r="F9" i="1"/>
  <c r="F6" i="1" s="1"/>
  <c r="C12" i="1"/>
  <c r="C9" i="1" l="1"/>
  <c r="C6" i="1" s="1"/>
  <c r="C7" i="1" s="1"/>
  <c r="F7" i="1" l="1"/>
  <c r="D7" i="1"/>
  <c r="A7" i="2"/>
  <c r="C7" i="2"/>
  <c r="F7" i="2"/>
</calcChain>
</file>

<file path=xl/sharedStrings.xml><?xml version="1.0" encoding="utf-8"?>
<sst xmlns="http://schemas.openxmlformats.org/spreadsheetml/2006/main" count="94" uniqueCount="70">
  <si>
    <t/>
  </si>
  <si>
    <t>A.S.D. SAN PAOLO IN BIANCO</t>
  </si>
  <si>
    <t>PIAZZALE SAN PAOLO 35 BERGAMO 24128 BG</t>
  </si>
  <si>
    <t>Totale Attività:</t>
  </si>
  <si>
    <t>Totale Passività:</t>
  </si>
  <si>
    <t>ATTIVITA'</t>
  </si>
  <si>
    <t>PASSIVITA'</t>
  </si>
  <si>
    <t>Totale Costi:</t>
  </si>
  <si>
    <t>Totale Ricavi:</t>
  </si>
  <si>
    <t>15</t>
  </si>
  <si>
    <t>DISPONIBILITA' LIQUIDE</t>
  </si>
  <si>
    <t>18</t>
  </si>
  <si>
    <t>15 / 5</t>
  </si>
  <si>
    <t xml:space="preserve">   DEPOSITI BANCARI E POSTALI</t>
  </si>
  <si>
    <t>18 / 40</t>
  </si>
  <si>
    <t>15 / 5 / 1</t>
  </si>
  <si>
    <t xml:space="preserve">      Banca</t>
  </si>
  <si>
    <t>18 / 40 / 1</t>
  </si>
  <si>
    <t>15 / 15</t>
  </si>
  <si>
    <t xml:space="preserve">   DENARO E VALORI IN CASSA</t>
  </si>
  <si>
    <t>15 / 15 / 1</t>
  </si>
  <si>
    <t xml:space="preserve">      Cassa Euro</t>
  </si>
  <si>
    <t>29 / 15 / 1</t>
  </si>
  <si>
    <t xml:space="preserve">      Tesseramento Acli</t>
  </si>
  <si>
    <t>44 / 15 / 1</t>
  </si>
  <si>
    <t xml:space="preserve">      Entrate</t>
  </si>
  <si>
    <t>29 / 15 / 2</t>
  </si>
  <si>
    <t xml:space="preserve">      Attrezzatura</t>
  </si>
  <si>
    <t>29 / 15 / 6</t>
  </si>
  <si>
    <t xml:space="preserve">      Materiale didattico</t>
  </si>
  <si>
    <t>29 / 15 / 8</t>
  </si>
  <si>
    <t xml:space="preserve">      Sp.viaggio,vitto</t>
  </si>
  <si>
    <t>47 / 5 / 24</t>
  </si>
  <si>
    <t xml:space="preserve">      Contributi in conto esercizio</t>
  </si>
  <si>
    <t>29 / 15 / 9</t>
  </si>
  <si>
    <t xml:space="preserve">      Spese pernottamento</t>
  </si>
  <si>
    <t>29 / 15 / 11</t>
  </si>
  <si>
    <t xml:space="preserve">      Costi allestimenti</t>
  </si>
  <si>
    <t>29 / 15 / 12</t>
  </si>
  <si>
    <t xml:space="preserve">      Lezioni, corsi, laboratori</t>
  </si>
  <si>
    <t>49 / 5 / 20</t>
  </si>
  <si>
    <t xml:space="preserve">      Interessi da depositi bancari</t>
  </si>
  <si>
    <t>29 / 15 / 17</t>
  </si>
  <si>
    <t xml:space="preserve">      Noleggio attrezzatura</t>
  </si>
  <si>
    <t>29 / 15 / 22</t>
  </si>
  <si>
    <t xml:space="preserve">      Skipass</t>
  </si>
  <si>
    <t>29 / 15 / 47</t>
  </si>
  <si>
    <t xml:space="preserve">      Spese bancarie</t>
  </si>
  <si>
    <t>29 / 15 / 81</t>
  </si>
  <si>
    <t xml:space="preserve">      Altre spese deducibili</t>
  </si>
  <si>
    <t>38 / 5 / 18</t>
  </si>
  <si>
    <t xml:space="preserve">      Spese di cancelleria</t>
  </si>
  <si>
    <t>38 / 5 / 24</t>
  </si>
  <si>
    <t xml:space="preserve">      Valori bollati</t>
  </si>
  <si>
    <t>38 / 5 / 1001</t>
  </si>
  <si>
    <t xml:space="preserve">      Imposta di bollo</t>
  </si>
  <si>
    <t>Situazione Patrimoniale</t>
  </si>
  <si>
    <t xml:space="preserve">Codice Fiscale 95231260167  </t>
  </si>
  <si>
    <t>AVANZI DI GESTIONE ANNI PRECEDENTI</t>
  </si>
  <si>
    <t>Disavanzo di gestione</t>
  </si>
  <si>
    <t>AVANZI DI GESTIONE</t>
  </si>
  <si>
    <t>Avanzi di gestione anni precedenti</t>
  </si>
  <si>
    <t>Rendiconto gestionale</t>
  </si>
  <si>
    <t xml:space="preserve">Codice Fiscale 95231260167 </t>
  </si>
  <si>
    <t>USCITE</t>
  </si>
  <si>
    <t>ENTRATE</t>
  </si>
  <si>
    <t>spese postali</t>
  </si>
  <si>
    <t>29/15/44</t>
  </si>
  <si>
    <t>Stato Patrimoniale dal 01/01/2021 al 31/12/2021</t>
  </si>
  <si>
    <t>Rendiconto gestionale dal 01/01/2021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</si>
</sst>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DF4FF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39" fontId="0" fillId="0" borderId="0" xfId="0" applyNumberFormat="1"/>
    <xf numFmtId="39" fontId="3" fillId="2" borderId="1" xfId="0" applyNumberFormat="1" applyFont="1" applyFill="1" applyBorder="1" applyAlignment="1" applyProtection="1">
      <alignment horizontal="right"/>
      <protection locked="0"/>
    </xf>
    <xf numFmtId="49" fontId="3" fillId="4" borderId="1" xfId="0" applyNumberFormat="1" applyFont="1" applyFill="1" applyBorder="1" applyProtection="1">
      <protection locked="0"/>
    </xf>
    <xf numFmtId="49" fontId="2" fillId="4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39" fontId="2" fillId="2" borderId="1" xfId="0" applyNumberFormat="1" applyFont="1" applyFill="1" applyBorder="1" applyProtection="1">
      <protection locked="0"/>
    </xf>
    <xf numFmtId="39" fontId="2" fillId="4" borderId="1" xfId="0" applyNumberFormat="1" applyFont="1" applyFill="1" applyBorder="1" applyAlignment="1" applyProtection="1">
      <alignment horizontal="right"/>
      <protection locked="0"/>
    </xf>
    <xf numFmtId="39" fontId="3" fillId="4" borderId="1" xfId="0" applyNumberFormat="1" applyFont="1" applyFill="1" applyBorder="1" applyAlignment="1" applyProtection="1">
      <alignment horizontal="right"/>
      <protection locked="0"/>
    </xf>
    <xf numFmtId="49" fontId="2" fillId="0" borderId="1" xfId="0" applyNumberFormat="1" applyFont="1" applyFill="1" applyBorder="1" applyProtection="1">
      <protection locked="0"/>
    </xf>
    <xf numFmtId="39" fontId="2" fillId="0" borderId="1" xfId="0" applyNumberFormat="1" applyFont="1" applyFill="1" applyBorder="1" applyAlignment="1" applyProtection="1">
      <alignment horizontal="right"/>
      <protection locked="0"/>
    </xf>
    <xf numFmtId="39" fontId="2" fillId="0" borderId="1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39" fontId="2" fillId="2" borderId="4" xfId="0" applyNumberFormat="1" applyFont="1" applyFill="1" applyBorder="1" applyProtection="1">
      <protection locked="0"/>
    </xf>
    <xf numFmtId="49" fontId="0" fillId="0" borderId="3" xfId="0" applyNumberFormat="1" applyBorder="1"/>
    <xf numFmtId="39" fontId="0" fillId="0" borderId="3" xfId="0" applyNumberFormat="1" applyBorder="1"/>
    <xf numFmtId="49" fontId="2" fillId="0" borderId="3" xfId="0" applyNumberFormat="1" applyFont="1" applyBorder="1"/>
    <xf numFmtId="39" fontId="2" fillId="0" borderId="3" xfId="0" applyNumberFormat="1" applyFont="1" applyBorder="1"/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3" fillId="4" borderId="1" xfId="0" applyNumberFormat="1" applyFont="1" applyFill="1" applyBorder="1" applyAlignment="1" applyProtection="1">
      <alignment horizontal="center"/>
      <protection locked="0"/>
    </xf>
    <xf numFmtId="39" fontId="0" fillId="0" borderId="2" xfId="0" applyNumberFormat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0" zoomScaleNormal="110" workbookViewId="0">
      <pane ySplit="9" topLeftCell="A10" activePane="bottomLeft" state="frozenSplit"/>
      <selection pane="bottomLeft" activeCell="F12" sqref="F12"/>
    </sheetView>
  </sheetViews>
  <sheetFormatPr defaultRowHeight="15" x14ac:dyDescent="0.25"/>
  <cols>
    <col min="1" max="1" width="12.28515625" style="1" customWidth="1"/>
    <col min="2" max="2" width="33.28515625" style="1" customWidth="1"/>
    <col min="3" max="3" width="16.7109375" style="2" customWidth="1"/>
    <col min="4" max="4" width="12.28515625" style="1" customWidth="1"/>
    <col min="5" max="5" width="33.28515625" style="1" customWidth="1"/>
    <col min="6" max="6" width="16.7109375" style="2" customWidth="1"/>
  </cols>
  <sheetData>
    <row r="1" spans="1:6" ht="15.75" x14ac:dyDescent="0.25">
      <c r="A1" s="20" t="s">
        <v>56</v>
      </c>
      <c r="B1" s="20"/>
      <c r="C1" s="20"/>
      <c r="D1" s="20"/>
      <c r="E1" s="20"/>
      <c r="F1" s="20"/>
    </row>
    <row r="2" spans="1:6" ht="15.75" x14ac:dyDescent="0.25">
      <c r="A2" s="21" t="s">
        <v>1</v>
      </c>
      <c r="B2" s="21"/>
      <c r="C2" s="21"/>
      <c r="D2" s="21"/>
      <c r="E2" s="21"/>
      <c r="F2" s="21"/>
    </row>
    <row r="3" spans="1:6" x14ac:dyDescent="0.25">
      <c r="A3" s="19" t="s">
        <v>2</v>
      </c>
      <c r="B3" s="19"/>
      <c r="C3" s="19"/>
      <c r="D3" s="19"/>
      <c r="E3" s="19"/>
      <c r="F3" s="19"/>
    </row>
    <row r="4" spans="1:6" x14ac:dyDescent="0.25">
      <c r="A4" s="19" t="s">
        <v>57</v>
      </c>
      <c r="B4" s="19"/>
      <c r="C4" s="19"/>
      <c r="D4" s="19"/>
      <c r="E4" s="19"/>
      <c r="F4" s="19"/>
    </row>
    <row r="5" spans="1:6" x14ac:dyDescent="0.25">
      <c r="A5" s="23" t="s">
        <v>68</v>
      </c>
      <c r="B5" s="23"/>
      <c r="C5" s="23"/>
      <c r="D5" s="23"/>
      <c r="E5" s="23"/>
      <c r="F5" s="23"/>
    </row>
    <row r="6" spans="1:6" x14ac:dyDescent="0.25">
      <c r="A6" s="24" t="s">
        <v>3</v>
      </c>
      <c r="B6" s="24"/>
      <c r="C6" s="3">
        <f>+C9</f>
        <v>17329.509999999998</v>
      </c>
      <c r="D6" s="24" t="s">
        <v>4</v>
      </c>
      <c r="E6" s="24"/>
      <c r="F6" s="3">
        <f>+F9</f>
        <v>26994.81</v>
      </c>
    </row>
    <row r="7" spans="1:6" x14ac:dyDescent="0.25">
      <c r="A7" s="25" t="s">
        <v>59</v>
      </c>
      <c r="B7" s="25"/>
      <c r="C7" s="3">
        <f>IF(C6 &lt;F6,F6 - C6,0)</f>
        <v>9665.3000000000029</v>
      </c>
      <c r="D7" s="25" t="str">
        <f t="shared" ref="D7" si="0">IF(OR(C6 &gt; F6,,),"Utile d'Esercizio:","")</f>
        <v/>
      </c>
      <c r="E7" s="25"/>
      <c r="F7" s="3">
        <f>IF(C6 &gt; F6,C6 - F6,0)</f>
        <v>0</v>
      </c>
    </row>
    <row r="8" spans="1:6" x14ac:dyDescent="0.25">
      <c r="A8" s="22" t="s">
        <v>5</v>
      </c>
      <c r="B8" s="22"/>
      <c r="C8" s="22"/>
      <c r="D8" s="22" t="s">
        <v>6</v>
      </c>
      <c r="E8" s="22"/>
      <c r="F8" s="22"/>
    </row>
    <row r="9" spans="1:6" x14ac:dyDescent="0.25">
      <c r="A9" s="4" t="s">
        <v>9</v>
      </c>
      <c r="B9" s="4" t="s">
        <v>10</v>
      </c>
      <c r="C9" s="9">
        <f>+C12+C10</f>
        <v>17329.509999999998</v>
      </c>
      <c r="D9" s="4" t="s">
        <v>11</v>
      </c>
      <c r="E9" s="4" t="s">
        <v>58</v>
      </c>
      <c r="F9" s="9">
        <f>+F12+F10</f>
        <v>26994.81</v>
      </c>
    </row>
    <row r="10" spans="1:6" x14ac:dyDescent="0.25">
      <c r="A10" s="5" t="s">
        <v>12</v>
      </c>
      <c r="B10" s="5" t="s">
        <v>13</v>
      </c>
      <c r="C10" s="8">
        <f>+SUM(C11:C11)</f>
        <v>17329.509999999998</v>
      </c>
      <c r="D10" s="5" t="s">
        <v>14</v>
      </c>
      <c r="E10" s="5" t="s">
        <v>60</v>
      </c>
      <c r="F10" s="8">
        <f>+SUM(F11:F11)</f>
        <v>26994.81</v>
      </c>
    </row>
    <row r="11" spans="1:6" x14ac:dyDescent="0.25">
      <c r="A11" s="6" t="s">
        <v>15</v>
      </c>
      <c r="B11" s="6" t="s">
        <v>16</v>
      </c>
      <c r="C11" s="7">
        <v>17329.509999999998</v>
      </c>
      <c r="D11" s="6" t="s">
        <v>17</v>
      </c>
      <c r="E11" s="6" t="s">
        <v>61</v>
      </c>
      <c r="F11" s="7">
        <v>26994.81</v>
      </c>
    </row>
    <row r="12" spans="1:6" x14ac:dyDescent="0.25">
      <c r="A12" s="5" t="s">
        <v>18</v>
      </c>
      <c r="B12" s="5" t="s">
        <v>19</v>
      </c>
      <c r="C12" s="8">
        <f>+SUM(C13:C13)</f>
        <v>0</v>
      </c>
      <c r="D12" s="10"/>
      <c r="E12" s="10"/>
      <c r="F12" s="11"/>
    </row>
    <row r="13" spans="1:6" x14ac:dyDescent="0.25">
      <c r="A13" s="6" t="s">
        <v>20</v>
      </c>
      <c r="B13" s="6" t="s">
        <v>21</v>
      </c>
      <c r="C13" s="7"/>
      <c r="D13" s="10"/>
      <c r="E13" s="10"/>
      <c r="F13" s="12"/>
    </row>
  </sheetData>
  <mergeCells count="11">
    <mergeCell ref="A3:F3"/>
    <mergeCell ref="A4:F4"/>
    <mergeCell ref="A1:F1"/>
    <mergeCell ref="A2:F2"/>
    <mergeCell ref="A8:C8"/>
    <mergeCell ref="D8:F8"/>
    <mergeCell ref="A5:F5"/>
    <mergeCell ref="A6:B6"/>
    <mergeCell ref="D6:E6"/>
    <mergeCell ref="A7:B7"/>
    <mergeCell ref="D7:E7"/>
  </mergeCells>
  <pageMargins left="0.7" right="0.7" top="0.75" bottom="0.75" header="0.3" footer="0.3"/>
  <pageSetup paperSize="9" orientation="landscape" r:id="rId1"/>
  <headerFooter>
    <oddFooter>&amp;CPagina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20" zoomScaleNormal="120" workbookViewId="0">
      <pane ySplit="8" topLeftCell="A9" activePane="bottomLeft" state="frozenSplit"/>
      <selection pane="bottomLeft" activeCell="C21" sqref="C21"/>
    </sheetView>
  </sheetViews>
  <sheetFormatPr defaultRowHeight="15" x14ac:dyDescent="0.25"/>
  <cols>
    <col min="1" max="1" width="12.28515625" style="1" customWidth="1"/>
    <col min="2" max="2" width="33.28515625" style="1" customWidth="1"/>
    <col min="3" max="3" width="16.7109375" style="2" customWidth="1"/>
    <col min="4" max="4" width="12.28515625" style="1" customWidth="1"/>
    <col min="5" max="5" width="33.28515625" style="1" customWidth="1"/>
    <col min="6" max="6" width="16.7109375" style="2" customWidth="1"/>
  </cols>
  <sheetData>
    <row r="1" spans="1:6" ht="15.75" x14ac:dyDescent="0.25">
      <c r="A1" s="20" t="s">
        <v>62</v>
      </c>
      <c r="B1" s="20"/>
      <c r="C1" s="20"/>
      <c r="D1" s="20"/>
      <c r="E1" s="20"/>
      <c r="F1" s="20"/>
    </row>
    <row r="2" spans="1:6" ht="15.75" x14ac:dyDescent="0.25">
      <c r="A2" s="21" t="s">
        <v>1</v>
      </c>
      <c r="B2" s="21"/>
      <c r="C2" s="21"/>
      <c r="D2" s="21"/>
      <c r="E2" s="21"/>
      <c r="F2" s="21"/>
    </row>
    <row r="3" spans="1:6" x14ac:dyDescent="0.25">
      <c r="A3" s="19" t="s">
        <v>2</v>
      </c>
      <c r="B3" s="19"/>
      <c r="C3" s="19"/>
      <c r="D3" s="19"/>
      <c r="E3" s="19"/>
      <c r="F3" s="19"/>
    </row>
    <row r="4" spans="1:6" x14ac:dyDescent="0.25">
      <c r="A4" s="19" t="s">
        <v>63</v>
      </c>
      <c r="B4" s="19"/>
      <c r="C4" s="19"/>
      <c r="D4" s="19"/>
      <c r="E4" s="19"/>
      <c r="F4" s="19"/>
    </row>
    <row r="5" spans="1:6" x14ac:dyDescent="0.25">
      <c r="A5" s="23" t="s">
        <v>69</v>
      </c>
      <c r="B5" s="23"/>
      <c r="C5" s="23"/>
      <c r="D5" s="23"/>
      <c r="E5" s="23"/>
      <c r="F5" s="23"/>
    </row>
    <row r="6" spans="1:6" x14ac:dyDescent="0.25">
      <c r="A6" s="24" t="s">
        <v>7</v>
      </c>
      <c r="B6" s="24"/>
      <c r="C6" s="3">
        <f>SUM(C9:C23)</f>
        <v>10824.220000000001</v>
      </c>
      <c r="D6" s="24" t="s">
        <v>8</v>
      </c>
      <c r="E6" s="24"/>
      <c r="F6" s="3">
        <f>SUM(F9:F11)</f>
        <v>20489.52</v>
      </c>
    </row>
    <row r="7" spans="1:6" x14ac:dyDescent="0.25">
      <c r="A7" s="25" t="str">
        <f t="shared" ref="A7" si="0">IF(OR(C6 &lt;F6,,),"Utile d'Esercizio:","")</f>
        <v>Utile d'Esercizio:</v>
      </c>
      <c r="B7" s="25"/>
      <c r="C7" s="3">
        <f>IF(C6 &lt;F6,F6 - C6,0)</f>
        <v>9665.2999999999993</v>
      </c>
      <c r="D7" s="25" t="s">
        <v>59</v>
      </c>
      <c r="E7" s="25"/>
      <c r="F7" s="3">
        <f>IF(C6 &gt; F6,C6 - F6,0)</f>
        <v>0</v>
      </c>
    </row>
    <row r="8" spans="1:6" x14ac:dyDescent="0.25">
      <c r="A8" s="22" t="s">
        <v>64</v>
      </c>
      <c r="B8" s="22"/>
      <c r="C8" s="22"/>
      <c r="D8" s="22" t="s">
        <v>65</v>
      </c>
      <c r="E8" s="22"/>
      <c r="F8" s="22"/>
    </row>
    <row r="9" spans="1:6" x14ac:dyDescent="0.25">
      <c r="A9" s="6" t="s">
        <v>22</v>
      </c>
      <c r="B9" s="6" t="s">
        <v>23</v>
      </c>
      <c r="C9" s="7">
        <v>88</v>
      </c>
      <c r="D9" s="6" t="s">
        <v>24</v>
      </c>
      <c r="E9" s="6" t="s">
        <v>25</v>
      </c>
      <c r="F9" s="7">
        <v>3135.75</v>
      </c>
    </row>
    <row r="10" spans="1:6" x14ac:dyDescent="0.25">
      <c r="A10" s="6" t="s">
        <v>26</v>
      </c>
      <c r="B10" s="6" t="s">
        <v>27</v>
      </c>
      <c r="C10" s="7"/>
      <c r="D10" s="6" t="s">
        <v>32</v>
      </c>
      <c r="E10" s="6" t="s">
        <v>33</v>
      </c>
      <c r="F10" s="7">
        <v>17353.77</v>
      </c>
    </row>
    <row r="11" spans="1:6" x14ac:dyDescent="0.25">
      <c r="A11" s="6" t="s">
        <v>28</v>
      </c>
      <c r="B11" s="6" t="s">
        <v>29</v>
      </c>
      <c r="C11" s="7">
        <v>2170.52</v>
      </c>
      <c r="D11" s="6" t="s">
        <v>40</v>
      </c>
      <c r="E11" s="6" t="s">
        <v>41</v>
      </c>
      <c r="F11" s="7"/>
    </row>
    <row r="12" spans="1:6" x14ac:dyDescent="0.25">
      <c r="A12" s="6" t="s">
        <v>30</v>
      </c>
      <c r="B12" s="6" t="s">
        <v>31</v>
      </c>
      <c r="C12" s="7">
        <v>684.4</v>
      </c>
      <c r="D12" s="6" t="s">
        <v>0</v>
      </c>
      <c r="E12" s="6" t="s">
        <v>0</v>
      </c>
      <c r="F12" s="7"/>
    </row>
    <row r="13" spans="1:6" x14ac:dyDescent="0.25">
      <c r="A13" s="6" t="s">
        <v>34</v>
      </c>
      <c r="B13" s="6" t="s">
        <v>35</v>
      </c>
      <c r="C13" s="7"/>
      <c r="D13" s="6" t="s">
        <v>0</v>
      </c>
      <c r="E13" s="6" t="s">
        <v>0</v>
      </c>
      <c r="F13" s="7"/>
    </row>
    <row r="14" spans="1:6" x14ac:dyDescent="0.25">
      <c r="A14" s="6" t="s">
        <v>36</v>
      </c>
      <c r="B14" s="6" t="s">
        <v>37</v>
      </c>
      <c r="C14" s="7"/>
      <c r="D14" s="6" t="s">
        <v>0</v>
      </c>
      <c r="E14" s="6" t="s">
        <v>0</v>
      </c>
      <c r="F14" s="7"/>
    </row>
    <row r="15" spans="1:6" x14ac:dyDescent="0.25">
      <c r="A15" s="6" t="s">
        <v>38</v>
      </c>
      <c r="B15" s="6" t="s">
        <v>39</v>
      </c>
      <c r="C15" s="7">
        <v>7779.3</v>
      </c>
      <c r="D15" s="6" t="s">
        <v>0</v>
      </c>
      <c r="E15" s="6" t="s">
        <v>0</v>
      </c>
      <c r="F15" s="7"/>
    </row>
    <row r="16" spans="1:6" x14ac:dyDescent="0.25">
      <c r="A16" s="6" t="s">
        <v>42</v>
      </c>
      <c r="B16" s="6" t="s">
        <v>43</v>
      </c>
      <c r="C16" s="7"/>
      <c r="D16" s="6" t="s">
        <v>0</v>
      </c>
      <c r="E16" s="6" t="s">
        <v>0</v>
      </c>
      <c r="F16" s="7"/>
    </row>
    <row r="17" spans="1:6" x14ac:dyDescent="0.25">
      <c r="A17" s="6" t="s">
        <v>44</v>
      </c>
      <c r="B17" s="6" t="s">
        <v>45</v>
      </c>
      <c r="C17" s="7"/>
      <c r="D17" s="6" t="s">
        <v>0</v>
      </c>
      <c r="E17" s="6" t="s">
        <v>0</v>
      </c>
      <c r="F17" s="7"/>
    </row>
    <row r="18" spans="1:6" x14ac:dyDescent="0.25">
      <c r="A18" s="6" t="s">
        <v>46</v>
      </c>
      <c r="B18" s="6" t="s">
        <v>47</v>
      </c>
      <c r="C18" s="7">
        <v>9</v>
      </c>
      <c r="D18" s="6" t="s">
        <v>0</v>
      </c>
      <c r="E18" s="6" t="s">
        <v>0</v>
      </c>
      <c r="F18" s="7"/>
    </row>
    <row r="19" spans="1:6" x14ac:dyDescent="0.25">
      <c r="A19" s="6" t="s">
        <v>48</v>
      </c>
      <c r="B19" s="6" t="s">
        <v>49</v>
      </c>
      <c r="C19" s="7"/>
      <c r="D19" s="6" t="s">
        <v>0</v>
      </c>
      <c r="E19" s="6" t="s">
        <v>0</v>
      </c>
      <c r="F19" s="7"/>
    </row>
    <row r="20" spans="1:6" x14ac:dyDescent="0.25">
      <c r="A20" s="6" t="s">
        <v>50</v>
      </c>
      <c r="B20" s="6" t="s">
        <v>51</v>
      </c>
      <c r="C20" s="7">
        <v>18</v>
      </c>
      <c r="D20" s="6" t="s">
        <v>0</v>
      </c>
      <c r="E20" s="6" t="s">
        <v>0</v>
      </c>
      <c r="F20" s="7"/>
    </row>
    <row r="21" spans="1:6" x14ac:dyDescent="0.25">
      <c r="A21" s="6" t="s">
        <v>52</v>
      </c>
      <c r="B21" s="6" t="s">
        <v>53</v>
      </c>
      <c r="C21" s="7"/>
      <c r="D21" s="6" t="s">
        <v>0</v>
      </c>
      <c r="E21" s="6" t="s">
        <v>0</v>
      </c>
      <c r="F21" s="7"/>
    </row>
    <row r="22" spans="1:6" x14ac:dyDescent="0.25">
      <c r="A22" s="13" t="s">
        <v>54</v>
      </c>
      <c r="B22" s="13" t="s">
        <v>55</v>
      </c>
      <c r="C22" s="14">
        <v>75</v>
      </c>
      <c r="D22" s="13" t="s">
        <v>0</v>
      </c>
      <c r="E22" s="13" t="s">
        <v>0</v>
      </c>
      <c r="F22" s="14"/>
    </row>
    <row r="23" spans="1:6" x14ac:dyDescent="0.25">
      <c r="A23" s="17" t="s">
        <v>67</v>
      </c>
      <c r="B23" s="17" t="s">
        <v>66</v>
      </c>
      <c r="C23" s="18"/>
      <c r="D23" s="15"/>
      <c r="E23" s="15"/>
      <c r="F23" s="16"/>
    </row>
  </sheetData>
  <mergeCells count="11">
    <mergeCell ref="A3:F3"/>
    <mergeCell ref="A4:F4"/>
    <mergeCell ref="A1:F1"/>
    <mergeCell ref="A2:F2"/>
    <mergeCell ref="A8:C8"/>
    <mergeCell ref="D8:F8"/>
    <mergeCell ref="A5:F5"/>
    <mergeCell ref="A6:B6"/>
    <mergeCell ref="D6:E6"/>
    <mergeCell ref="A7:B7"/>
    <mergeCell ref="D7:E7"/>
  </mergeCells>
  <pageMargins left="0.7" right="0.7" top="0.75" bottom="0.75" header="0.3" footer="0.3"/>
  <pageSetup paperSize="9" orientation="landscape" r:id="rId1"/>
  <headerFoot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Stato Patrimoniale</vt:lpstr>
      <vt:lpstr>Conto Economico</vt:lpstr>
      <vt:lpstr>'Conto Economico'!Titoli_stampa</vt:lpstr>
      <vt:lpstr>'Stato Patrimoniale'!Titoli_stampa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Studio</dc:creator>
  <cp:lastModifiedBy>utente</cp:lastModifiedBy>
  <cp:lastPrinted>2022-05-30T07:32:21Z</cp:lastPrinted>
  <dcterms:created xsi:type="dcterms:W3CDTF">2020-09-30T10:13:10Z</dcterms:created>
  <dcterms:modified xsi:type="dcterms:W3CDTF">2022-06-06T08:34:07Z</dcterms:modified>
</cp:coreProperties>
</file>